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redmények" sheetId="1" r:id="rId4"/>
  </sheets>
  <definedNames/>
  <calcPr/>
</workbook>
</file>

<file path=xl/sharedStrings.xml><?xml version="1.0" encoding="utf-8"?>
<sst xmlns="http://schemas.openxmlformats.org/spreadsheetml/2006/main" count="106" uniqueCount="42">
  <si>
    <t>Forduló</t>
  </si>
  <si>
    <t>Asztal</t>
  </si>
  <si>
    <t>Hazai</t>
  </si>
  <si>
    <t>Vendég</t>
  </si>
  <si>
    <t>Imp különbség</t>
  </si>
  <si>
    <t>VP-Hazai</t>
  </si>
  <si>
    <t>VP-Vendég</t>
  </si>
  <si>
    <t>Székej</t>
  </si>
  <si>
    <t>Bridge Gamers</t>
  </si>
  <si>
    <t>Speedygirls</t>
  </si>
  <si>
    <t>Játszani Jöttünk</t>
  </si>
  <si>
    <t>Bri</t>
  </si>
  <si>
    <t>Ját</t>
  </si>
  <si>
    <t>Nyu</t>
  </si>
  <si>
    <t>Non</t>
  </si>
  <si>
    <t>Újh</t>
  </si>
  <si>
    <t>Xan</t>
  </si>
  <si>
    <t>Spe</t>
  </si>
  <si>
    <t>Szé</t>
  </si>
  <si>
    <t>Xanadu</t>
  </si>
  <si>
    <t>Nyuszik</t>
  </si>
  <si>
    <t>Balasi - Csuka</t>
  </si>
  <si>
    <t>Szathmári - Babucs - Meszleny</t>
  </si>
  <si>
    <t>Noname</t>
  </si>
  <si>
    <t>Új Hullám</t>
  </si>
  <si>
    <t>Felleg-Keszmann</t>
  </si>
  <si>
    <t>Vécsei - Staniszewski</t>
  </si>
  <si>
    <t>Varga - Veress</t>
  </si>
  <si>
    <t>Horváth - Kovács Á.</t>
  </si>
  <si>
    <t>Keszthelyi-Mészégető</t>
  </si>
  <si>
    <t>Baranyai-Palotás</t>
  </si>
  <si>
    <t>Almagro - Szik - Urbán</t>
  </si>
  <si>
    <t xml:space="preserve">Hunka  - Révész </t>
  </si>
  <si>
    <t>Barabás - Kálmán</t>
  </si>
  <si>
    <t>Mészáros I. - Varsányi</t>
  </si>
  <si>
    <t>Nagy - Kovács Zs.</t>
  </si>
  <si>
    <t>Várnai - Tihanyi-Hős</t>
  </si>
  <si>
    <t>Szilágyi É. - Szilágyi Sz.</t>
  </si>
  <si>
    <t>Hegyi - Bagó E. - Mészáros K.</t>
  </si>
  <si>
    <t>Végeredmény</t>
  </si>
  <si>
    <t>Csapatnév</t>
  </si>
  <si>
    <t>VP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</si>
</sst>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5.0"/>
      <color theme="1"/>
      <name val="Arial"/>
    </font>
    <font>
      <b/>
      <sz val="15.0"/>
      <color rgb="FF000000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readingOrder="0" vertical="center"/>
    </xf>
    <xf borderId="2" fillId="0" fontId="2" numFmtId="0" xfId="0" applyAlignment="1" applyBorder="1" applyFont="1">
      <alignment horizontal="center" readingOrder="0" vertical="center"/>
    </xf>
    <xf borderId="2" fillId="3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88"/>
    <col customWidth="1" min="2" max="2" width="8.88"/>
    <col customWidth="1" min="3" max="4" width="21.88"/>
    <col customWidth="1" min="5" max="5" width="19.88"/>
    <col customWidth="1" min="6" max="6" width="12.38"/>
    <col customWidth="1" min="7" max="7" width="14.88"/>
    <col customWidth="1" min="10" max="10" width="22.13"/>
    <col customWidth="1" min="11" max="11" width="7.25"/>
    <col customWidth="1" min="12" max="13" width="7.5"/>
    <col customWidth="1" min="14" max="14" width="6.13"/>
    <col customWidth="1" min="15" max="18" width="7.5"/>
    <col customWidth="1" min="20" max="20" width="29.25"/>
    <col customWidth="1" min="21" max="21" width="37.5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>
        <v>1.0</v>
      </c>
      <c r="B2" s="1">
        <v>1.0</v>
      </c>
      <c r="C2" s="4" t="s">
        <v>7</v>
      </c>
      <c r="D2" s="4" t="s">
        <v>8</v>
      </c>
      <c r="E2" s="5">
        <v>-5.0</v>
      </c>
      <c r="F2" s="5">
        <v>7.95</v>
      </c>
      <c r="G2" s="5">
        <v>12.05</v>
      </c>
      <c r="H2" s="3">
        <f t="shared" ref="H2:H20" si="1">SUM(F2:G2)</f>
        <v>20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B3" s="1">
        <v>2.0</v>
      </c>
      <c r="C3" s="4" t="s">
        <v>9</v>
      </c>
      <c r="D3" s="4" t="s">
        <v>10</v>
      </c>
      <c r="E3" s="6">
        <f>10</f>
        <v>10</v>
      </c>
      <c r="F3" s="5">
        <v>13.78</v>
      </c>
      <c r="G3" s="5">
        <v>6.22</v>
      </c>
      <c r="H3" s="3">
        <f t="shared" si="1"/>
        <v>20</v>
      </c>
      <c r="I3" s="3"/>
      <c r="J3" s="7"/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3"/>
      <c r="T3" s="3"/>
      <c r="U3" s="3"/>
      <c r="V3" s="3"/>
      <c r="W3" s="3"/>
      <c r="X3" s="3"/>
      <c r="Y3" s="3"/>
      <c r="Z3" s="3"/>
      <c r="AA3" s="3"/>
    </row>
    <row r="4">
      <c r="B4" s="1">
        <v>3.0</v>
      </c>
      <c r="C4" s="4" t="s">
        <v>19</v>
      </c>
      <c r="D4" s="4" t="s">
        <v>20</v>
      </c>
      <c r="E4" s="5">
        <v>-2.0</v>
      </c>
      <c r="F4" s="5">
        <v>9.14</v>
      </c>
      <c r="G4" s="5">
        <v>10.86</v>
      </c>
      <c r="H4" s="3">
        <f t="shared" si="1"/>
        <v>20</v>
      </c>
      <c r="I4" s="3"/>
      <c r="J4" s="9" t="s">
        <v>8</v>
      </c>
      <c r="K4" s="10"/>
      <c r="L4" s="11">
        <f>SUM(F25)</f>
        <v>2.69</v>
      </c>
      <c r="M4" s="11">
        <f>SUM(F8)</f>
        <v>12.77</v>
      </c>
      <c r="N4" s="11">
        <f>SUM(G29)</f>
        <v>4.77</v>
      </c>
      <c r="O4" s="11">
        <f>SUM(F14)</f>
        <v>14.09</v>
      </c>
      <c r="P4" s="11">
        <f>SUM(G33)</f>
        <v>2.5</v>
      </c>
      <c r="Q4" s="11">
        <f>SUM(G20)</f>
        <v>3.1</v>
      </c>
      <c r="R4" s="11">
        <f>SUM(G2)</f>
        <v>12.05</v>
      </c>
      <c r="S4" s="3">
        <f t="shared" ref="S4:S11" si="2">SUM(K4:R4)</f>
        <v>51.97</v>
      </c>
      <c r="T4" s="1" t="s">
        <v>21</v>
      </c>
      <c r="U4" s="1" t="s">
        <v>22</v>
      </c>
      <c r="V4" s="3"/>
      <c r="W4" s="3"/>
      <c r="X4" s="3"/>
      <c r="Y4" s="3"/>
      <c r="Z4" s="3"/>
      <c r="AA4" s="3"/>
    </row>
    <row r="5">
      <c r="B5" s="1">
        <v>4.0</v>
      </c>
      <c r="C5" s="4" t="s">
        <v>23</v>
      </c>
      <c r="D5" s="4" t="s">
        <v>24</v>
      </c>
      <c r="E5" s="6">
        <f>20</f>
        <v>20</v>
      </c>
      <c r="F5" s="5">
        <v>16.46</v>
      </c>
      <c r="G5" s="5">
        <v>3.54</v>
      </c>
      <c r="H5" s="3">
        <f t="shared" si="1"/>
        <v>20</v>
      </c>
      <c r="I5" s="3"/>
      <c r="J5" s="9" t="s">
        <v>10</v>
      </c>
      <c r="K5" s="11">
        <f>SUM(G25)</f>
        <v>17.31</v>
      </c>
      <c r="L5" s="10"/>
      <c r="M5" s="11">
        <f>SUM(F30)</f>
        <v>16</v>
      </c>
      <c r="N5" s="11">
        <f>SUM(F13)</f>
        <v>3.1</v>
      </c>
      <c r="O5" s="11">
        <f>SUM(G34)</f>
        <v>11.27</v>
      </c>
      <c r="P5" s="11">
        <f>SUM(F19)</f>
        <v>5.32</v>
      </c>
      <c r="Q5" s="11">
        <f>SUM(G3)</f>
        <v>6.22</v>
      </c>
      <c r="R5" s="11">
        <f>SUM(F7)</f>
        <v>18.83</v>
      </c>
      <c r="S5" s="3">
        <f t="shared" si="2"/>
        <v>78.05</v>
      </c>
      <c r="T5" s="1" t="s">
        <v>25</v>
      </c>
      <c r="U5" s="1" t="s">
        <v>26</v>
      </c>
      <c r="V5" s="3"/>
      <c r="W5" s="3"/>
      <c r="X5" s="3"/>
      <c r="Y5" s="3"/>
      <c r="Z5" s="3"/>
      <c r="AA5" s="3"/>
    </row>
    <row r="6">
      <c r="A6" s="3"/>
      <c r="B6" s="3"/>
      <c r="C6" s="6"/>
      <c r="D6" s="6"/>
      <c r="E6" s="6"/>
      <c r="F6" s="6"/>
      <c r="G6" s="6"/>
      <c r="H6" s="3">
        <f t="shared" si="1"/>
        <v>0</v>
      </c>
      <c r="I6" s="3"/>
      <c r="J6" s="9" t="s">
        <v>20</v>
      </c>
      <c r="K6" s="11">
        <f>SUM(G8)</f>
        <v>7.23</v>
      </c>
      <c r="L6" s="11">
        <f>SUM(G30)</f>
        <v>4</v>
      </c>
      <c r="M6" s="10"/>
      <c r="N6" s="11">
        <f>SUM(F35)</f>
        <v>13.45</v>
      </c>
      <c r="O6" s="11">
        <f>SUM(F18)</f>
        <v>7.58</v>
      </c>
      <c r="P6" s="11">
        <f>SUM(G4)</f>
        <v>10.86</v>
      </c>
      <c r="Q6" s="11">
        <f>SUM(F24)</f>
        <v>10.44</v>
      </c>
      <c r="R6" s="11">
        <f>SUM(G12)</f>
        <v>14.68</v>
      </c>
      <c r="S6" s="3">
        <f t="shared" si="2"/>
        <v>68.24</v>
      </c>
      <c r="T6" s="1" t="s">
        <v>27</v>
      </c>
      <c r="U6" s="1" t="s">
        <v>28</v>
      </c>
      <c r="V6" s="3"/>
      <c r="W6" s="3"/>
      <c r="X6" s="3"/>
      <c r="Y6" s="3"/>
      <c r="Z6" s="3"/>
      <c r="AA6" s="3"/>
    </row>
    <row r="7">
      <c r="A7" s="1">
        <v>2.0</v>
      </c>
      <c r="B7" s="1">
        <v>1.0</v>
      </c>
      <c r="C7" s="4" t="s">
        <v>10</v>
      </c>
      <c r="D7" s="4" t="s">
        <v>7</v>
      </c>
      <c r="E7" s="6">
        <f>33</f>
        <v>33</v>
      </c>
      <c r="F7" s="5">
        <v>18.83</v>
      </c>
      <c r="G7" s="5">
        <f t="shared" ref="G7:G10" si="3">20-F7</f>
        <v>1.17</v>
      </c>
      <c r="H7" s="3">
        <f t="shared" si="1"/>
        <v>20</v>
      </c>
      <c r="I7" s="3"/>
      <c r="J7" s="9" t="s">
        <v>23</v>
      </c>
      <c r="K7" s="11">
        <f>SUM(F29)</f>
        <v>15.23</v>
      </c>
      <c r="L7" s="11">
        <f>SUM(G13)</f>
        <v>16.9</v>
      </c>
      <c r="M7" s="11">
        <f>SUM(G35)</f>
        <v>6.55</v>
      </c>
      <c r="N7" s="10"/>
      <c r="O7" s="11">
        <f>SUM(F5)</f>
        <v>16.46</v>
      </c>
      <c r="P7" s="11">
        <f>SUM(F23)</f>
        <v>11.27</v>
      </c>
      <c r="Q7" s="11">
        <f>SUM(G9)</f>
        <v>18.37</v>
      </c>
      <c r="R7" s="11">
        <f>SUM(F17)</f>
        <v>16.68</v>
      </c>
      <c r="S7" s="3">
        <f t="shared" si="2"/>
        <v>101.46</v>
      </c>
      <c r="T7" s="1" t="s">
        <v>29</v>
      </c>
      <c r="U7" s="1" t="s">
        <v>30</v>
      </c>
      <c r="V7" s="3"/>
      <c r="W7" s="3"/>
      <c r="X7" s="3"/>
      <c r="Y7" s="3"/>
      <c r="Z7" s="3"/>
      <c r="AA7" s="3"/>
    </row>
    <row r="8">
      <c r="B8" s="1">
        <v>2.0</v>
      </c>
      <c r="C8" s="4" t="s">
        <v>8</v>
      </c>
      <c r="D8" s="4" t="s">
        <v>20</v>
      </c>
      <c r="E8" s="5">
        <v>7.0</v>
      </c>
      <c r="F8" s="5">
        <v>12.77</v>
      </c>
      <c r="G8" s="5">
        <f t="shared" si="3"/>
        <v>7.23</v>
      </c>
      <c r="H8" s="3">
        <f t="shared" si="1"/>
        <v>20</v>
      </c>
      <c r="I8" s="3"/>
      <c r="J8" s="9" t="s">
        <v>24</v>
      </c>
      <c r="K8" s="11">
        <f>SUM(G14)</f>
        <v>5.91</v>
      </c>
      <c r="L8" s="11">
        <f>SUM(F34)</f>
        <v>8.73</v>
      </c>
      <c r="M8" s="11">
        <f>SUM(G18)</f>
        <v>12.42</v>
      </c>
      <c r="N8" s="11">
        <f>SUM(G5)</f>
        <v>3.54</v>
      </c>
      <c r="O8" s="10"/>
      <c r="P8" s="11">
        <f>SUM(F10)</f>
        <v>9.56</v>
      </c>
      <c r="Q8" s="11">
        <f>SUM(F28)</f>
        <v>10.86</v>
      </c>
      <c r="R8" s="11">
        <f>SUM(G22)</f>
        <v>13.78</v>
      </c>
      <c r="S8" s="3">
        <f t="shared" si="2"/>
        <v>64.8</v>
      </c>
      <c r="T8" s="1" t="s">
        <v>31</v>
      </c>
      <c r="U8" s="1" t="s">
        <v>32</v>
      </c>
      <c r="V8" s="3"/>
      <c r="W8" s="3"/>
      <c r="X8" s="3"/>
      <c r="Y8" s="3"/>
      <c r="Z8" s="3"/>
      <c r="AA8" s="3"/>
    </row>
    <row r="9">
      <c r="B9" s="1">
        <v>3.0</v>
      </c>
      <c r="C9" s="4" t="s">
        <v>9</v>
      </c>
      <c r="D9" s="4" t="s">
        <v>23</v>
      </c>
      <c r="E9" s="5">
        <v>-30.0</v>
      </c>
      <c r="F9" s="5">
        <v>1.63</v>
      </c>
      <c r="G9" s="5">
        <f t="shared" si="3"/>
        <v>18.37</v>
      </c>
      <c r="H9" s="3">
        <f t="shared" si="1"/>
        <v>20</v>
      </c>
      <c r="I9" s="3"/>
      <c r="J9" s="9" t="s">
        <v>19</v>
      </c>
      <c r="K9" s="11">
        <f>SUM(F33)</f>
        <v>17.5</v>
      </c>
      <c r="L9" s="11">
        <f>SUM(G19)</f>
        <v>14.68</v>
      </c>
      <c r="M9" s="11">
        <f>SUM(F4)</f>
        <v>9.14</v>
      </c>
      <c r="N9" s="11">
        <f>SUM(G23)</f>
        <v>8.73</v>
      </c>
      <c r="O9" s="11">
        <f>SUM(G10)</f>
        <v>10.44</v>
      </c>
      <c r="P9" s="10"/>
      <c r="Q9" s="11">
        <f>SUM(F15)</f>
        <v>10</v>
      </c>
      <c r="R9" s="11">
        <f>SUM(F27)</f>
        <v>18.04</v>
      </c>
      <c r="S9" s="3">
        <f t="shared" si="2"/>
        <v>88.53</v>
      </c>
      <c r="T9" s="1" t="s">
        <v>33</v>
      </c>
      <c r="U9" s="1" t="s">
        <v>34</v>
      </c>
      <c r="V9" s="3"/>
      <c r="W9" s="3"/>
      <c r="X9" s="3"/>
      <c r="Y9" s="3"/>
      <c r="Z9" s="3"/>
      <c r="AA9" s="3"/>
    </row>
    <row r="10">
      <c r="B10" s="1">
        <v>4.0</v>
      </c>
      <c r="C10" s="4" t="s">
        <v>24</v>
      </c>
      <c r="D10" s="4" t="s">
        <v>19</v>
      </c>
      <c r="E10" s="5">
        <v>-1.0</v>
      </c>
      <c r="F10" s="5">
        <v>9.56</v>
      </c>
      <c r="G10" s="5">
        <f t="shared" si="3"/>
        <v>10.44</v>
      </c>
      <c r="H10" s="3">
        <f t="shared" si="1"/>
        <v>20</v>
      </c>
      <c r="I10" s="3"/>
      <c r="J10" s="9" t="s">
        <v>9</v>
      </c>
      <c r="K10" s="11">
        <f>SUM(F20)</f>
        <v>16.9</v>
      </c>
      <c r="L10" s="11">
        <f>SUM(F3)</f>
        <v>13.78</v>
      </c>
      <c r="M10" s="11">
        <f>SUM(G24)</f>
        <v>9.56</v>
      </c>
      <c r="N10" s="11">
        <f>SUM(F9)</f>
        <v>1.63</v>
      </c>
      <c r="O10" s="11">
        <f>SUM(G28)</f>
        <v>9.14</v>
      </c>
      <c r="P10" s="11">
        <f>SUM(G15)</f>
        <v>10</v>
      </c>
      <c r="Q10" s="10"/>
      <c r="R10" s="11">
        <f>SUM(G32)</f>
        <v>9.56</v>
      </c>
      <c r="S10" s="3">
        <f t="shared" si="2"/>
        <v>70.57</v>
      </c>
      <c r="T10" s="1" t="s">
        <v>35</v>
      </c>
      <c r="U10" s="1" t="s">
        <v>36</v>
      </c>
      <c r="V10" s="3"/>
      <c r="W10" s="3"/>
      <c r="X10" s="3"/>
      <c r="Y10" s="3"/>
      <c r="Z10" s="3"/>
      <c r="AA10" s="3"/>
    </row>
    <row r="11">
      <c r="A11" s="3"/>
      <c r="B11" s="3"/>
      <c r="C11" s="6"/>
      <c r="D11" s="6"/>
      <c r="E11" s="6"/>
      <c r="F11" s="6"/>
      <c r="G11" s="6"/>
      <c r="H11" s="3">
        <f t="shared" si="1"/>
        <v>0</v>
      </c>
      <c r="I11" s="3"/>
      <c r="J11" s="9" t="s">
        <v>7</v>
      </c>
      <c r="K11" s="12">
        <f>SUM(F2)</f>
        <v>7.95</v>
      </c>
      <c r="L11" s="11">
        <f>SUM(G7)</f>
        <v>1.17</v>
      </c>
      <c r="M11" s="11">
        <f>SUM(F12)</f>
        <v>5.32</v>
      </c>
      <c r="N11" s="11">
        <f>SUM(G17)</f>
        <v>3.32</v>
      </c>
      <c r="O11" s="11">
        <f>SUM(F22)</f>
        <v>6.22</v>
      </c>
      <c r="P11" s="11">
        <f>SUM(G27)</f>
        <v>1.96</v>
      </c>
      <c r="Q11" s="11">
        <f>SUM(F32)</f>
        <v>10.44</v>
      </c>
      <c r="R11" s="10"/>
      <c r="S11" s="3">
        <f t="shared" si="2"/>
        <v>36.38</v>
      </c>
      <c r="T11" s="1" t="s">
        <v>37</v>
      </c>
      <c r="U11" s="1" t="s">
        <v>38</v>
      </c>
      <c r="V11" s="3"/>
      <c r="W11" s="3"/>
      <c r="X11" s="3"/>
      <c r="Y11" s="3"/>
      <c r="Z11" s="3"/>
      <c r="AA11" s="3"/>
    </row>
    <row r="12">
      <c r="A12" s="1">
        <v>3.0</v>
      </c>
      <c r="B12" s="1">
        <v>1.0</v>
      </c>
      <c r="C12" s="4" t="s">
        <v>7</v>
      </c>
      <c r="D12" s="4" t="s">
        <v>20</v>
      </c>
      <c r="E12" s="5">
        <v>-13.0</v>
      </c>
      <c r="F12" s="5">
        <v>5.32</v>
      </c>
      <c r="G12" s="5">
        <f t="shared" ref="G12:G15" si="4">20-F12</f>
        <v>14.68</v>
      </c>
      <c r="H12" s="3">
        <f t="shared" si="1"/>
        <v>20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>SUM(S4:S11)</f>
        <v>560</v>
      </c>
      <c r="T12" s="3"/>
      <c r="U12" s="3"/>
      <c r="V12" s="3"/>
      <c r="W12" s="3"/>
      <c r="X12" s="3"/>
      <c r="Y12" s="3"/>
      <c r="Z12" s="3"/>
      <c r="AA12" s="3"/>
    </row>
    <row r="13">
      <c r="B13" s="1">
        <v>2.0</v>
      </c>
      <c r="C13" s="4" t="s">
        <v>10</v>
      </c>
      <c r="D13" s="4" t="s">
        <v>23</v>
      </c>
      <c r="E13" s="5">
        <v>-22.0</v>
      </c>
      <c r="F13" s="5">
        <v>3.1</v>
      </c>
      <c r="G13" s="5">
        <f t="shared" si="4"/>
        <v>16.9</v>
      </c>
      <c r="H13" s="3">
        <f t="shared" si="1"/>
        <v>20</v>
      </c>
      <c r="I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B14" s="1">
        <v>3.0</v>
      </c>
      <c r="C14" s="4" t="s">
        <v>8</v>
      </c>
      <c r="D14" s="4" t="s">
        <v>24</v>
      </c>
      <c r="E14" s="5">
        <v>11.0</v>
      </c>
      <c r="F14" s="5">
        <v>14.09</v>
      </c>
      <c r="G14" s="5">
        <f t="shared" si="4"/>
        <v>5.91</v>
      </c>
      <c r="H14" s="3">
        <f t="shared" si="1"/>
        <v>20</v>
      </c>
      <c r="I14" s="3"/>
      <c r="J14" s="9" t="s">
        <v>39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B15" s="1">
        <v>4.0</v>
      </c>
      <c r="C15" s="4" t="s">
        <v>19</v>
      </c>
      <c r="D15" s="4" t="s">
        <v>9</v>
      </c>
      <c r="E15" s="5">
        <v>1.0</v>
      </c>
      <c r="F15" s="5">
        <v>10.0</v>
      </c>
      <c r="G15" s="5">
        <f t="shared" si="4"/>
        <v>10</v>
      </c>
      <c r="H15" s="3">
        <f t="shared" si="1"/>
        <v>20</v>
      </c>
      <c r="I15" s="3"/>
      <c r="J15" s="1" t="s">
        <v>40</v>
      </c>
      <c r="K15" s="1" t="s">
        <v>41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23.25" customHeight="1">
      <c r="A16" s="3"/>
      <c r="B16" s="3"/>
      <c r="C16" s="6"/>
      <c r="D16" s="6"/>
      <c r="E16" s="6"/>
      <c r="F16" s="6"/>
      <c r="G16" s="6"/>
      <c r="H16" s="3">
        <f t="shared" si="1"/>
        <v>0</v>
      </c>
      <c r="I16" s="1">
        <v>1.0</v>
      </c>
      <c r="J16" s="3" t="s">
        <v>23</v>
      </c>
      <c r="K16" s="1">
        <v>101.46</v>
      </c>
      <c r="L16" s="3"/>
      <c r="M16" s="13"/>
      <c r="N16" s="1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1">
        <v>4.0</v>
      </c>
      <c r="B17" s="1">
        <v>1.0</v>
      </c>
      <c r="C17" s="4" t="s">
        <v>23</v>
      </c>
      <c r="D17" s="4" t="s">
        <v>7</v>
      </c>
      <c r="E17" s="5">
        <v>21.0</v>
      </c>
      <c r="F17" s="5">
        <v>16.68</v>
      </c>
      <c r="G17" s="5">
        <f t="shared" ref="G17:G20" si="5">20-F17</f>
        <v>3.32</v>
      </c>
      <c r="H17" s="3">
        <f t="shared" si="1"/>
        <v>20</v>
      </c>
      <c r="I17" s="1">
        <v>2.0</v>
      </c>
      <c r="J17" s="3" t="s">
        <v>19</v>
      </c>
      <c r="K17" s="1">
        <v>88.53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B18" s="1">
        <v>2.0</v>
      </c>
      <c r="C18" s="4" t="s">
        <v>20</v>
      </c>
      <c r="D18" s="4" t="s">
        <v>24</v>
      </c>
      <c r="E18" s="5">
        <v>-6.0</v>
      </c>
      <c r="F18" s="5">
        <v>7.58</v>
      </c>
      <c r="G18" s="5">
        <f t="shared" si="5"/>
        <v>12.42</v>
      </c>
      <c r="H18" s="3">
        <f t="shared" si="1"/>
        <v>20</v>
      </c>
      <c r="I18" s="1">
        <v>3.0</v>
      </c>
      <c r="J18" s="3" t="s">
        <v>9</v>
      </c>
      <c r="K18" s="1">
        <v>70.57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B19" s="1">
        <v>3.0</v>
      </c>
      <c r="C19" s="4" t="s">
        <v>10</v>
      </c>
      <c r="D19" s="4" t="s">
        <v>19</v>
      </c>
      <c r="E19" s="5">
        <v>-13.0</v>
      </c>
      <c r="F19" s="5">
        <v>5.32</v>
      </c>
      <c r="G19" s="5">
        <f t="shared" si="5"/>
        <v>14.68</v>
      </c>
      <c r="H19" s="3">
        <f t="shared" si="1"/>
        <v>20</v>
      </c>
      <c r="I19" s="1">
        <v>4.0</v>
      </c>
      <c r="J19" s="3" t="s">
        <v>8</v>
      </c>
      <c r="K19" s="1">
        <v>51.97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B20" s="1">
        <v>4.0</v>
      </c>
      <c r="C20" s="4" t="s">
        <v>9</v>
      </c>
      <c r="D20" s="4" t="s">
        <v>8</v>
      </c>
      <c r="E20" s="5">
        <v>22.0</v>
      </c>
      <c r="F20" s="5">
        <v>16.9</v>
      </c>
      <c r="G20" s="5">
        <f t="shared" si="5"/>
        <v>3.1</v>
      </c>
      <c r="H20" s="3">
        <f t="shared" si="1"/>
        <v>20</v>
      </c>
      <c r="I20" s="1">
        <v>5.0</v>
      </c>
      <c r="J20" s="3" t="s">
        <v>20</v>
      </c>
      <c r="K20" s="1">
        <v>68.24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>
      <c r="A21" s="3"/>
      <c r="B21" s="3"/>
      <c r="C21" s="6"/>
      <c r="D21" s="6"/>
      <c r="E21" s="6"/>
      <c r="F21" s="6"/>
      <c r="G21" s="6"/>
      <c r="H21" s="3"/>
      <c r="I21" s="1">
        <v>6.0</v>
      </c>
      <c r="J21" s="3" t="s">
        <v>10</v>
      </c>
      <c r="K21" s="1">
        <v>78.05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>
      <c r="A22" s="1">
        <v>5.0</v>
      </c>
      <c r="B22" s="1">
        <v>1.0</v>
      </c>
      <c r="C22" s="4" t="s">
        <v>7</v>
      </c>
      <c r="D22" s="4" t="s">
        <v>24</v>
      </c>
      <c r="E22" s="5">
        <v>-10.0</v>
      </c>
      <c r="F22" s="5">
        <v>6.22</v>
      </c>
      <c r="G22" s="5">
        <v>13.78</v>
      </c>
      <c r="H22" s="3">
        <f t="shared" ref="H22:H25" si="6">SUM(F22:G22)</f>
        <v>20</v>
      </c>
      <c r="I22" s="1">
        <v>7.0</v>
      </c>
      <c r="J22" s="3" t="s">
        <v>24</v>
      </c>
      <c r="K22" s="1">
        <v>64.8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>
      <c r="B23" s="1">
        <v>2.0</v>
      </c>
      <c r="C23" s="4" t="s">
        <v>23</v>
      </c>
      <c r="D23" s="4" t="s">
        <v>19</v>
      </c>
      <c r="E23" s="5">
        <v>3.0</v>
      </c>
      <c r="F23" s="5">
        <v>11.27</v>
      </c>
      <c r="G23" s="5">
        <v>8.73</v>
      </c>
      <c r="H23" s="3">
        <f t="shared" si="6"/>
        <v>20</v>
      </c>
      <c r="I23" s="1">
        <v>8.0</v>
      </c>
      <c r="J23" s="3" t="s">
        <v>7</v>
      </c>
      <c r="K23" s="1">
        <v>36.38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B24" s="1">
        <v>3.0</v>
      </c>
      <c r="C24" s="4" t="s">
        <v>20</v>
      </c>
      <c r="D24" s="4" t="s">
        <v>9</v>
      </c>
      <c r="E24" s="5">
        <v>1.0</v>
      </c>
      <c r="F24" s="5">
        <v>10.44</v>
      </c>
      <c r="G24" s="5">
        <v>9.56</v>
      </c>
      <c r="H24" s="3">
        <f t="shared" si="6"/>
        <v>20</v>
      </c>
      <c r="I24" s="3"/>
      <c r="J24" s="3"/>
      <c r="K24" s="3">
        <f>SUM(K16:K23)</f>
        <v>560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>
      <c r="B25" s="1">
        <v>4.0</v>
      </c>
      <c r="C25" s="4" t="s">
        <v>8</v>
      </c>
      <c r="D25" s="4" t="s">
        <v>10</v>
      </c>
      <c r="E25" s="5">
        <v>-24.0</v>
      </c>
      <c r="F25" s="5">
        <v>2.69</v>
      </c>
      <c r="G25" s="5">
        <v>17.31</v>
      </c>
      <c r="H25" s="3">
        <f t="shared" si="6"/>
        <v>20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6.75" customHeight="1">
      <c r="A26" s="3"/>
      <c r="B26" s="3"/>
      <c r="C26" s="6"/>
      <c r="D26" s="6"/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>
      <c r="A27" s="1">
        <v>6.0</v>
      </c>
      <c r="B27" s="1">
        <v>1.0</v>
      </c>
      <c r="C27" s="4" t="s">
        <v>19</v>
      </c>
      <c r="D27" s="4" t="s">
        <v>7</v>
      </c>
      <c r="E27" s="5">
        <v>28.0</v>
      </c>
      <c r="F27" s="5">
        <v>18.04</v>
      </c>
      <c r="G27" s="5">
        <v>1.96</v>
      </c>
      <c r="H27" s="3">
        <f t="shared" ref="H27:H30" si="7">SUM(F27:G27)</f>
        <v>20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B28" s="1">
        <v>2.0</v>
      </c>
      <c r="C28" s="4" t="s">
        <v>24</v>
      </c>
      <c r="D28" s="4" t="s">
        <v>9</v>
      </c>
      <c r="E28" s="5">
        <v>2.0</v>
      </c>
      <c r="F28" s="5">
        <v>10.86</v>
      </c>
      <c r="G28" s="5">
        <v>9.14</v>
      </c>
      <c r="H28" s="3">
        <f t="shared" si="7"/>
        <v>20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B29" s="1">
        <v>3.0</v>
      </c>
      <c r="C29" s="4" t="s">
        <v>23</v>
      </c>
      <c r="D29" s="4" t="s">
        <v>8</v>
      </c>
      <c r="E29" s="5">
        <v>15.0</v>
      </c>
      <c r="F29" s="5">
        <v>15.23</v>
      </c>
      <c r="G29" s="5">
        <v>4.77</v>
      </c>
      <c r="H29" s="3">
        <f t="shared" si="7"/>
        <v>20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>
      <c r="B30" s="1">
        <v>4.0</v>
      </c>
      <c r="C30" s="4" t="s">
        <v>10</v>
      </c>
      <c r="D30" s="4" t="s">
        <v>20</v>
      </c>
      <c r="E30" s="5">
        <v>18.0</v>
      </c>
      <c r="F30" s="5">
        <v>16.0</v>
      </c>
      <c r="G30" s="5">
        <v>4.0</v>
      </c>
      <c r="H30" s="3">
        <f t="shared" si="7"/>
        <v>20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9.75" customHeight="1">
      <c r="A31" s="3"/>
      <c r="B31" s="3"/>
      <c r="C31" s="6"/>
      <c r="D31" s="6"/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A32" s="1">
        <v>7.0</v>
      </c>
      <c r="B32" s="1">
        <v>1.0</v>
      </c>
      <c r="C32" s="4" t="s">
        <v>7</v>
      </c>
      <c r="D32" s="4" t="s">
        <v>9</v>
      </c>
      <c r="E32" s="5">
        <v>1.0</v>
      </c>
      <c r="F32" s="5">
        <v>10.44</v>
      </c>
      <c r="G32" s="5">
        <f t="shared" ref="G32:G35" si="8">20-F32</f>
        <v>9.56</v>
      </c>
      <c r="H32" s="3">
        <f t="shared" ref="H32:H35" si="9">SUM(F32:G32)</f>
        <v>20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B33" s="1">
        <v>2.0</v>
      </c>
      <c r="C33" s="4" t="s">
        <v>19</v>
      </c>
      <c r="D33" s="4" t="s">
        <v>8</v>
      </c>
      <c r="E33" s="5">
        <v>25.0</v>
      </c>
      <c r="F33" s="5">
        <v>17.5</v>
      </c>
      <c r="G33" s="5">
        <f t="shared" si="8"/>
        <v>2.5</v>
      </c>
      <c r="H33" s="3">
        <f t="shared" si="9"/>
        <v>20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B34" s="1">
        <v>3.0</v>
      </c>
      <c r="C34" s="4" t="s">
        <v>24</v>
      </c>
      <c r="D34" s="4" t="s">
        <v>10</v>
      </c>
      <c r="E34" s="5">
        <v>-3.0</v>
      </c>
      <c r="F34" s="5">
        <v>8.73</v>
      </c>
      <c r="G34" s="5">
        <f t="shared" si="8"/>
        <v>11.27</v>
      </c>
      <c r="H34" s="3">
        <f t="shared" si="9"/>
        <v>20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B35" s="1">
        <v>4.0</v>
      </c>
      <c r="C35" s="4" t="s">
        <v>20</v>
      </c>
      <c r="D35" s="4" t="s">
        <v>23</v>
      </c>
      <c r="E35" s="5">
        <v>9.0</v>
      </c>
      <c r="F35" s="5">
        <v>13.45</v>
      </c>
      <c r="G35" s="5">
        <f t="shared" si="8"/>
        <v>6.55</v>
      </c>
      <c r="H35" s="3">
        <f t="shared" si="9"/>
        <v>20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</sheetData>
  <mergeCells count="7">
    <mergeCell ref="A2:A5"/>
    <mergeCell ref="A7:A10"/>
    <mergeCell ref="A12:A15"/>
    <mergeCell ref="A17:A20"/>
    <mergeCell ref="A22:A25"/>
    <mergeCell ref="A27:A30"/>
    <mergeCell ref="A32:A3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